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activeTab="2"/>
  </bookViews>
  <sheets>
    <sheet name="1.Основные положения РП и ВП" sheetId="7" r:id="rId1"/>
    <sheet name="5 Показатели рег пр по МО" sheetId="3" r:id="rId2"/>
    <sheet name="6. Финансовое обеспечение РП ВП" sheetId="4" r:id="rId3"/>
  </sheets>
  <definedNames>
    <definedName name="_bookmark5" localSheetId="2">'6. Финансовое обеспечение РП ВП'!#REF!</definedName>
    <definedName name="_ftn1" localSheetId="2">'6. Финансовое обеспечение РП ВП'!#REF!</definedName>
    <definedName name="_ftn2" localSheetId="0">'1.Основные положения РП и ВП'!#REF!</definedName>
    <definedName name="_ftn2" localSheetId="2">'6. Финансовое обеспечение РП ВП'!#REF!</definedName>
    <definedName name="_ftn3" localSheetId="0">'1.Основные положения РП и ВП'!#REF!</definedName>
    <definedName name="_ftn4" localSheetId="0">'1.Основные положения РП и ВП'!#REF!</definedName>
    <definedName name="_ftn5" localSheetId="0">'1.Основные положения РП и ВП'!#REF!</definedName>
    <definedName name="_ftnref1" localSheetId="2">'6. Финансовое обеспечение РП ВП'!#REF!</definedName>
    <definedName name="_ftnref2" localSheetId="0">'1.Основные положения РП и ВП'!$A$2</definedName>
    <definedName name="_ftnref2" localSheetId="2">'6. Финансовое обеспечение РП ВП'!#REF!</definedName>
    <definedName name="_ftnref3" localSheetId="0">'1.Основные положения РП и ВП'!$A$3</definedName>
    <definedName name="_ftnref3" localSheetId="2">'6. Финансовое обеспечение РП ВП'!#REF!</definedName>
    <definedName name="_ftnref4" localSheetId="0">'1.Основные положения РП и ВП'!#REF!</definedName>
    <definedName name="_ftnref5" localSheetId="0">'1.Основные положения РП и ВП'!#REF!</definedName>
    <definedName name="_xlnm.Print_Titles" localSheetId="1">'5 Показатели рег пр по МО'!$4:$6</definedName>
    <definedName name="_xlnm.Print_Area" localSheetId="0">'1.Основные положения РП и ВП'!$A$2:$F$12</definedName>
    <definedName name="_xlnm.Print_Area" localSheetId="1">'5 Показатели рег пр по МО'!$A$2:$K$12</definedName>
    <definedName name="_xlnm.Print_Area" localSheetId="2">'6. Финансовое обеспечение РП ВП'!$A$2:$O$35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32" i="4"/>
  <c r="J29"/>
  <c r="J32" s="1"/>
  <c r="H32"/>
  <c r="A1" i="7"/>
  <c r="O31" i="4"/>
  <c r="O30"/>
  <c r="H29"/>
  <c r="O28"/>
  <c r="H27"/>
  <c r="N26"/>
  <c r="N27" s="1"/>
  <c r="M26"/>
  <c r="M27" s="1"/>
  <c r="L26"/>
  <c r="L27" s="1"/>
  <c r="K26"/>
  <c r="K27" s="1"/>
  <c r="J26"/>
  <c r="J35" s="1"/>
  <c r="I26"/>
  <c r="I27" s="1"/>
  <c r="H26"/>
  <c r="O18"/>
  <c r="H18"/>
  <c r="H34" s="1"/>
  <c r="O17"/>
  <c r="H17"/>
  <c r="H33" s="1"/>
  <c r="H16"/>
  <c r="O16" s="1"/>
  <c r="H15"/>
  <c r="O15" s="1"/>
  <c r="O13"/>
  <c r="O12"/>
  <c r="O11"/>
  <c r="O10"/>
  <c r="N9"/>
  <c r="M9"/>
  <c r="L9"/>
  <c r="K9"/>
  <c r="J9"/>
  <c r="I9"/>
  <c r="H9"/>
  <c r="A1"/>
  <c r="G8" i="3"/>
  <c r="E8"/>
  <c r="A1"/>
  <c r="O29" i="4" l="1"/>
  <c r="O9"/>
  <c r="O34"/>
  <c r="O33"/>
  <c r="H35"/>
  <c r="O35" s="1"/>
  <c r="O27"/>
  <c r="O26"/>
  <c r="H14"/>
  <c r="O14" s="1"/>
</calcChain>
</file>

<file path=xl/sharedStrings.xml><?xml version="1.0" encoding="utf-8"?>
<sst xmlns="http://schemas.openxmlformats.org/spreadsheetml/2006/main" count="134" uniqueCount="84">
  <si>
    <t>№ п/п</t>
  </si>
  <si>
    <t>Базовое значение</t>
  </si>
  <si>
    <t>значение</t>
  </si>
  <si>
    <t>год</t>
  </si>
  <si>
    <t>1.</t>
  </si>
  <si>
    <t>1.1.</t>
  </si>
  <si>
    <t xml:space="preserve"> -</t>
  </si>
  <si>
    <t xml:space="preserve">  </t>
  </si>
  <si>
    <t>Наименование мероприятия (результата)</t>
  </si>
  <si>
    <t>1.1.1.</t>
  </si>
  <si>
    <t xml:space="preserve">  №    п/п</t>
  </si>
  <si>
    <t>Наименование муниципального образования Белгородской области</t>
  </si>
  <si>
    <t>Значения по годам, единиц</t>
  </si>
  <si>
    <t>2024 год</t>
  </si>
  <si>
    <t xml:space="preserve">2025 год </t>
  </si>
  <si>
    <t xml:space="preserve">2026 год </t>
  </si>
  <si>
    <t>2027 год</t>
  </si>
  <si>
    <t>2028 год</t>
  </si>
  <si>
    <t>2029 год</t>
  </si>
  <si>
    <t>2030 год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</si>
  <si>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                    </t>
  </si>
  <si>
    <t>ВСЕГО</t>
  </si>
  <si>
    <t xml:space="preserve">Алексеевский муниципальный округ                    </t>
  </si>
  <si>
    <t>Новооскольский муниципальный округ</t>
  </si>
  <si>
    <t>Таблица 1</t>
  </si>
  <si>
    <t>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</si>
  <si>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</si>
  <si>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</si>
  <si>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</si>
  <si>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Всего</t>
  </si>
  <si>
    <t xml:space="preserve">Обеспечены транспортной доступностью объекты, расположенные на сельских территориях и объекты агропромышленного комплекса                                                                                                   </t>
  </si>
  <si>
    <t>Построено (реконструировано) автомобильных дорог</t>
  </si>
  <si>
    <t>Всего, в том числе:</t>
  </si>
  <si>
    <t xml:space="preserve">Федеральный бюджет </t>
  </si>
  <si>
    <t>1.1.2.</t>
  </si>
  <si>
    <t>Областной бюджет</t>
  </si>
  <si>
    <t>1.1.3.</t>
  </si>
  <si>
    <t>Консолидированные бюджеты муниципальных образований</t>
  </si>
  <si>
    <t>1.1.4.</t>
  </si>
  <si>
    <t>Внебюджетные источники</t>
  </si>
  <si>
    <t>ИТОГО ПО РЕГИОНАЛЬНОМУ ПРОЕКТУ</t>
  </si>
  <si>
    <t>Бюджет Белгородской области</t>
  </si>
  <si>
    <t>Наименование мероприятия (результата)/источник финансового обеспечения</t>
  </si>
  <si>
    <t>Объем финансового обеспечения по годам, тыс. рублей</t>
  </si>
  <si>
    <t>2025 год</t>
  </si>
  <si>
    <t>2026 год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</si>
  <si>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                                                                                                          </t>
  </si>
  <si>
    <t>Отремонтировано автомобильных дорог на сельских территориях</t>
  </si>
  <si>
    <t>Региональный бюджет (всего), из них:</t>
  </si>
  <si>
    <t xml:space="preserve"> 04 09</t>
  </si>
  <si>
    <t>10 2 01  R3720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</si>
  <si>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</si>
  <si>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</si>
  <si>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</si>
  <si>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</si>
  <si>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</si>
  <si>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2.</t>
  </si>
  <si>
    <t>Итого по региональному проекту</t>
  </si>
  <si>
    <t>Евтушенко С.В.</t>
  </si>
  <si>
    <t>1. Основные положения</t>
  </si>
  <si>
    <t>Региональный проект  «Развитие транспортной инфраструктуры на сельских территориях»</t>
  </si>
  <si>
    <t>Министр автомобильных дорог и транспорта Белгородской области</t>
  </si>
  <si>
    <t>Рязанцева Г.М.</t>
  </si>
  <si>
    <t>Начальник отдела бюджетного финансирования                           и правового обеспечениия министерства автомобильных дорог и транспорта Белгородской области</t>
  </si>
  <si>
    <t>Соисполнители государственной программы</t>
  </si>
  <si>
    <t>(Ф.И.О.)</t>
  </si>
  <si>
    <t>(должность)</t>
  </si>
  <si>
    <t>Связь с государственными программами (комплексными программами) Российской Федерации и с государственными программами (комплексными программами) Белгородской области</t>
  </si>
  <si>
    <t xml:space="preserve">Государственная программа Белгородской области </t>
  </si>
  <si>
    <t>«Совершенствование и развитие транспортной системы и дорожной сети Белгородской области»</t>
  </si>
  <si>
    <t xml:space="preserve">Государственная программа Российской Федерации </t>
  </si>
  <si>
    <t>«Комплексное развитие сельских территорий»</t>
  </si>
  <si>
    <t>IX. Паспорт регионального проекта «Развитие транспортной инфраструктуры на сельских территориях», не входящего                                             в национальный проект (далее –  региональный проект 7)</t>
  </si>
  <si>
    <t>Срок реализации регионального проекта 7</t>
  </si>
  <si>
    <t>Куратор регионального  проекта 7</t>
  </si>
  <si>
    <t>Руководитель регионального проекта 7</t>
  </si>
  <si>
    <t>Администратор регионального проекта 7</t>
  </si>
  <si>
    <t>Участники регионального проекта 7</t>
  </si>
  <si>
    <t>5. Показатели регионального проекта 7 по муниципальным образованиям Белгородской области</t>
  </si>
  <si>
    <t>6. Финансовое обеспечение реализации регионального проекта 7</t>
  </si>
  <si>
    <t>Лоренц А.А.</t>
  </si>
  <si>
    <t>Заместитель Губернатора Белгородской области – руководитель Администрации Губернатора Белгородской области</t>
  </si>
  <si>
    <t xml:space="preserve">Красногвардейский муниципальный округ                    </t>
  </si>
  <si>
    <t>Бюджеты муниципальных образований</t>
  </si>
</sst>
</file>

<file path=xl/styles.xml><?xml version="1.0" encoding="utf-8"?>
<styleSheet xmlns="http://schemas.openxmlformats.org/spreadsheetml/2006/main">
  <numFmts count="3">
    <numFmt numFmtId="164" formatCode="_-* #,##0.00\ _₽_-;\-* #,##0.00\ _₽_-;_-* \-??\ _₽_-;_-@_-"/>
    <numFmt numFmtId="165" formatCode="0.0"/>
    <numFmt numFmtId="166" formatCode="#,##0.0"/>
  </numFmts>
  <fonts count="26">
    <font>
      <sz val="11"/>
      <color theme="1"/>
      <name val="Calibri"/>
      <family val="2"/>
      <charset val="204"/>
    </font>
    <font>
      <sz val="11"/>
      <color theme="1"/>
      <name val="Arial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u/>
      <sz val="11"/>
      <color theme="10"/>
      <name val="Arial"/>
      <family val="2"/>
      <charset val="204"/>
      <scheme val="minor"/>
    </font>
    <font>
      <i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6" fillId="0" borderId="0"/>
    <xf numFmtId="0" fontId="7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4" fillId="0" borderId="0"/>
    <xf numFmtId="0" fontId="2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164" fontId="23" fillId="0" borderId="0" applyBorder="0" applyProtection="0"/>
    <xf numFmtId="0" fontId="23" fillId="0" borderId="0" applyBorder="0" applyProtection="0"/>
    <xf numFmtId="0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0" fontId="24" fillId="0" borderId="0" applyNumberFormat="0" applyFill="0" applyBorder="0" applyAlignment="0" applyProtection="0"/>
    <xf numFmtId="0" fontId="1" fillId="0" borderId="0"/>
    <xf numFmtId="0" fontId="23" fillId="0" borderId="0"/>
  </cellStyleXfs>
  <cellXfs count="95">
    <xf numFmtId="0" fontId="0" fillId="0" borderId="0" xfId="0"/>
    <xf numFmtId="0" fontId="9" fillId="0" borderId="0" xfId="0" applyFont="1" applyAlignment="1" applyProtection="1">
      <alignment vertical="top"/>
    </xf>
    <xf numFmtId="0" fontId="10" fillId="0" borderId="0" xfId="1" applyFont="1" applyBorder="1" applyAlignment="1" applyProtection="1">
      <alignment vertical="top"/>
    </xf>
    <xf numFmtId="0" fontId="15" fillId="0" borderId="0" xfId="0" applyFont="1" applyAlignment="1" applyProtection="1"/>
    <xf numFmtId="0" fontId="10" fillId="0" borderId="0" xfId="1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vertical="center" wrapText="1"/>
    </xf>
    <xf numFmtId="0" fontId="15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top" wrapText="1"/>
    </xf>
    <xf numFmtId="0" fontId="16" fillId="0" borderId="0" xfId="0" applyFont="1" applyBorder="1" applyAlignment="1" applyProtection="1">
      <alignment vertical="top"/>
    </xf>
    <xf numFmtId="0" fontId="13" fillId="0" borderId="2" xfId="0" applyFont="1" applyBorder="1" applyAlignment="1" applyProtection="1">
      <alignment horizontal="center" vertical="top" wrapText="1"/>
    </xf>
    <xf numFmtId="0" fontId="13" fillId="0" borderId="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top" wrapText="1"/>
    </xf>
    <xf numFmtId="0" fontId="18" fillId="0" borderId="1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1" xfId="0" applyFont="1" applyBorder="1" applyAlignment="1" applyProtection="1">
      <alignment vertical="center"/>
    </xf>
    <xf numFmtId="1" fontId="13" fillId="0" borderId="1" xfId="0" applyNumberFormat="1" applyFont="1" applyBorder="1" applyAlignment="1" applyProtection="1">
      <alignment horizontal="center" vertical="center" wrapText="1"/>
    </xf>
    <xf numFmtId="165" fontId="13" fillId="0" borderId="1" xfId="0" applyNumberFormat="1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vertical="center"/>
    </xf>
    <xf numFmtId="165" fontId="9" fillId="0" borderId="1" xfId="0" applyNumberFormat="1" applyFont="1" applyBorder="1" applyAlignment="1" applyProtection="1">
      <alignment horizontal="center" vertical="center" wrapText="1"/>
    </xf>
    <xf numFmtId="1" fontId="9" fillId="0" borderId="1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horizontal="center" vertical="top" wrapText="1"/>
    </xf>
    <xf numFmtId="0" fontId="15" fillId="0" borderId="0" xfId="0" applyFont="1" applyAlignment="1" applyProtection="1">
      <alignment wrapText="1"/>
    </xf>
    <xf numFmtId="0" fontId="11" fillId="0" borderId="0" xfId="0" applyFont="1" applyAlignment="1" applyProtection="1">
      <alignment vertical="top"/>
    </xf>
    <xf numFmtId="0" fontId="12" fillId="0" borderId="0" xfId="0" applyFont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/>
    <xf numFmtId="0" fontId="9" fillId="0" borderId="0" xfId="0" applyFont="1" applyBorder="1" applyAlignment="1" applyProtection="1">
      <alignment horizontal="right" vertical="center"/>
    </xf>
    <xf numFmtId="0" fontId="9" fillId="0" borderId="0" xfId="0" applyFont="1" applyAlignment="1" applyProtection="1">
      <alignment wrapText="1"/>
    </xf>
    <xf numFmtId="0" fontId="15" fillId="0" borderId="0" xfId="0" applyFont="1" applyBorder="1" applyAlignment="1" applyProtection="1"/>
    <xf numFmtId="0" fontId="9" fillId="0" borderId="0" xfId="0" applyFont="1" applyBorder="1" applyAlignment="1" applyProtection="1"/>
    <xf numFmtId="0" fontId="9" fillId="0" borderId="0" xfId="0" applyFont="1" applyBorder="1" applyAlignment="1" applyProtection="1">
      <alignment wrapText="1"/>
    </xf>
    <xf numFmtId="0" fontId="9" fillId="0" borderId="0" xfId="0" applyFont="1" applyBorder="1" applyAlignment="1" applyProtection="1">
      <alignment vertical="center" wrapText="1"/>
    </xf>
    <xf numFmtId="0" fontId="9" fillId="0" borderId="0" xfId="0" applyFont="1" applyBorder="1" applyAlignment="1" applyProtection="1">
      <alignment vertical="center"/>
    </xf>
    <xf numFmtId="0" fontId="21" fillId="0" borderId="1" xfId="0" applyFont="1" applyBorder="1" applyAlignment="1" applyProtection="1">
      <alignment vertical="center" wrapText="1"/>
    </xf>
    <xf numFmtId="166" fontId="9" fillId="0" borderId="1" xfId="0" applyNumberFormat="1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wrapText="1"/>
    </xf>
    <xf numFmtId="166" fontId="19" fillId="0" borderId="1" xfId="0" applyNumberFormat="1" applyFont="1" applyBorder="1" applyAlignment="1" applyProtection="1">
      <alignment horizontal="center" vertical="center"/>
    </xf>
    <xf numFmtId="166" fontId="19" fillId="0" borderId="1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right" vertical="center" wrapText="1"/>
    </xf>
    <xf numFmtId="0" fontId="9" fillId="0" borderId="0" xfId="0" applyFont="1" applyBorder="1" applyAlignment="1" applyProtection="1">
      <alignment horizontal="left" vertical="center" wrapText="1" indent="2"/>
    </xf>
    <xf numFmtId="0" fontId="9" fillId="0" borderId="0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19" fillId="0" borderId="5" xfId="0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 wrapText="1" indent="4"/>
    </xf>
    <xf numFmtId="0" fontId="9" fillId="0" borderId="6" xfId="0" applyFont="1" applyBorder="1" applyAlignment="1" applyProtection="1">
      <alignment vertical="center" wrapText="1"/>
    </xf>
    <xf numFmtId="0" fontId="9" fillId="0" borderId="1" xfId="0" applyFont="1" applyBorder="1" applyAlignment="1" applyProtection="1">
      <alignment horizontal="left" vertical="center" wrapText="1" indent="2"/>
    </xf>
    <xf numFmtId="0" fontId="9" fillId="0" borderId="7" xfId="0" applyFont="1" applyBorder="1" applyAlignment="1" applyProtection="1">
      <alignment vertical="center" wrapText="1"/>
    </xf>
    <xf numFmtId="0" fontId="13" fillId="0" borderId="1" xfId="0" applyFont="1" applyBorder="1" applyAlignment="1" applyProtection="1">
      <alignment vertical="center" wrapText="1"/>
    </xf>
    <xf numFmtId="0" fontId="10" fillId="0" borderId="0" xfId="82" applyFont="1" applyAlignment="1">
      <alignment vertical="top" wrapText="1"/>
    </xf>
    <xf numFmtId="0" fontId="9" fillId="0" borderId="0" xfId="83" applyFont="1" applyAlignment="1">
      <alignment vertical="top" wrapText="1"/>
    </xf>
    <xf numFmtId="0" fontId="13" fillId="0" borderId="2" xfId="83" applyFont="1" applyBorder="1" applyAlignment="1">
      <alignment horizontal="center" vertical="center" wrapText="1"/>
    </xf>
    <xf numFmtId="0" fontId="14" fillId="3" borderId="1" xfId="83" applyFont="1" applyFill="1" applyBorder="1" applyAlignment="1">
      <alignment vertical="top" wrapText="1"/>
    </xf>
    <xf numFmtId="14" fontId="22" fillId="3" borderId="1" xfId="83" applyNumberFormat="1" applyFont="1" applyFill="1" applyBorder="1" applyAlignment="1">
      <alignment horizontal="center" vertical="top" wrapText="1"/>
    </xf>
    <xf numFmtId="0" fontId="22" fillId="3" borderId="1" xfId="83" applyFont="1" applyFill="1" applyBorder="1" applyAlignment="1">
      <alignment vertical="top" wrapText="1"/>
    </xf>
    <xf numFmtId="0" fontId="14" fillId="0" borderId="1" xfId="83" applyFont="1" applyFill="1" applyBorder="1" applyAlignment="1">
      <alignment vertical="top"/>
    </xf>
    <xf numFmtId="0" fontId="9" fillId="0" borderId="0" xfId="83" applyFont="1" applyAlignment="1">
      <alignment vertical="top"/>
    </xf>
    <xf numFmtId="0" fontId="9" fillId="0" borderId="0" xfId="83" applyFont="1" applyBorder="1" applyAlignment="1">
      <alignment vertical="top"/>
    </xf>
    <xf numFmtId="0" fontId="9" fillId="0" borderId="0" xfId="83" applyFont="1"/>
    <xf numFmtId="0" fontId="9" fillId="0" borderId="0" xfId="83" applyFont="1" applyBorder="1"/>
    <xf numFmtId="0" fontId="22" fillId="3" borderId="1" xfId="83" applyFont="1" applyFill="1" applyBorder="1" applyAlignment="1">
      <alignment horizontal="center" vertical="top" wrapText="1"/>
    </xf>
    <xf numFmtId="0" fontId="9" fillId="0" borderId="1" xfId="0" applyFont="1" applyBorder="1" applyAlignment="1" applyProtection="1">
      <alignment horizontal="center" vertical="center" wrapText="1"/>
    </xf>
    <xf numFmtId="166" fontId="9" fillId="5" borderId="1" xfId="0" applyNumberFormat="1" applyFont="1" applyFill="1" applyBorder="1" applyAlignment="1" applyProtection="1">
      <alignment horizontal="center" vertical="center" wrapText="1"/>
    </xf>
    <xf numFmtId="0" fontId="9" fillId="5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 indent="2"/>
    </xf>
    <xf numFmtId="0" fontId="13" fillId="0" borderId="1" xfId="0" applyFont="1" applyFill="1" applyBorder="1" applyAlignment="1" applyProtection="1">
      <alignment vertical="center" wrapText="1"/>
    </xf>
    <xf numFmtId="0" fontId="15" fillId="0" borderId="0" xfId="0" applyFont="1" applyFill="1" applyAlignment="1" applyProtection="1"/>
    <xf numFmtId="0" fontId="22" fillId="3" borderId="5" xfId="83" applyFont="1" applyFill="1" applyBorder="1" applyAlignment="1">
      <alignment horizontal="left" vertical="top" wrapText="1"/>
    </xf>
    <xf numFmtId="0" fontId="22" fillId="3" borderId="6" xfId="83" applyFont="1" applyFill="1" applyBorder="1" applyAlignment="1">
      <alignment horizontal="left" vertical="top" wrapText="1"/>
    </xf>
    <xf numFmtId="0" fontId="22" fillId="3" borderId="1" xfId="83" applyFont="1" applyFill="1" applyBorder="1" applyAlignment="1">
      <alignment horizontal="center" vertical="top" wrapText="1"/>
    </xf>
    <xf numFmtId="0" fontId="21" fillId="3" borderId="0" xfId="83" applyFont="1" applyFill="1" applyBorder="1" applyAlignment="1">
      <alignment horizontal="center" vertical="top" wrapText="1"/>
    </xf>
    <xf numFmtId="0" fontId="22" fillId="3" borderId="8" xfId="83" applyFont="1" applyFill="1" applyBorder="1" applyAlignment="1">
      <alignment horizontal="center" vertical="top" wrapText="1"/>
    </xf>
    <xf numFmtId="0" fontId="22" fillId="3" borderId="4" xfId="83" applyFont="1" applyFill="1" applyBorder="1" applyAlignment="1">
      <alignment horizontal="center" vertical="top" wrapText="1"/>
    </xf>
    <xf numFmtId="0" fontId="22" fillId="3" borderId="9" xfId="83" applyFont="1" applyFill="1" applyBorder="1" applyAlignment="1">
      <alignment horizontal="center" vertical="top" wrapText="1"/>
    </xf>
    <xf numFmtId="0" fontId="25" fillId="3" borderId="1" xfId="83" applyFont="1" applyFill="1" applyBorder="1" applyAlignment="1">
      <alignment horizontal="center" vertical="top" wrapText="1"/>
    </xf>
    <xf numFmtId="0" fontId="11" fillId="0" borderId="0" xfId="83" applyFont="1" applyAlignment="1">
      <alignment horizontal="center" vertical="center" wrapText="1"/>
    </xf>
    <xf numFmtId="0" fontId="11" fillId="0" borderId="0" xfId="83" applyFont="1" applyBorder="1" applyAlignment="1">
      <alignment horizontal="center" vertical="center" wrapText="1"/>
    </xf>
    <xf numFmtId="0" fontId="14" fillId="3" borderId="1" xfId="83" applyFont="1" applyFill="1" applyBorder="1" applyAlignment="1">
      <alignment horizontal="center" vertical="top" wrapText="1"/>
    </xf>
    <xf numFmtId="0" fontId="22" fillId="4" borderId="1" xfId="84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center" vertical="top" wrapText="1"/>
    </xf>
    <xf numFmtId="0" fontId="13" fillId="0" borderId="1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top"/>
    </xf>
    <xf numFmtId="0" fontId="11" fillId="0" borderId="0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21" fillId="0" borderId="4" xfId="0" applyFont="1" applyBorder="1" applyAlignment="1" applyProtection="1">
      <alignment horizontal="left" vertical="center" wrapText="1"/>
    </xf>
    <xf numFmtId="0" fontId="21" fillId="0" borderId="1" xfId="0" applyFont="1" applyBorder="1" applyAlignment="1" applyProtection="1">
      <alignment vertical="center" wrapText="1"/>
    </xf>
  </cellXfs>
  <cellStyles count="85">
    <cellStyle name="Гиперссылка" xfId="1" builtinId="8"/>
    <cellStyle name="Гиперссылка 2" xfId="2"/>
    <cellStyle name="Гиперссылка 2 2" xfId="3"/>
    <cellStyle name="Гиперссылка 3" xfId="82"/>
    <cellStyle name="Обычный" xfId="0" builtinId="0"/>
    <cellStyle name="Обычный 10" xfId="4"/>
    <cellStyle name="Обычный 10 2" xfId="5"/>
    <cellStyle name="Обычный 11" xfId="6"/>
    <cellStyle name="Обычный 11 2" xfId="7"/>
    <cellStyle name="Обычный 12" xfId="8"/>
    <cellStyle name="Обычный 12 2" xfId="9"/>
    <cellStyle name="Обычный 13" xfId="10"/>
    <cellStyle name="Обычный 13 2" xfId="11"/>
    <cellStyle name="Обычный 14" xfId="12"/>
    <cellStyle name="Обычный 14 2" xfId="13"/>
    <cellStyle name="Обычный 15" xfId="14"/>
    <cellStyle name="Обычный 15 2" xfId="15"/>
    <cellStyle name="Обычный 16" xfId="16"/>
    <cellStyle name="Обычный 16 2" xfId="17"/>
    <cellStyle name="Обычный 16 3" xfId="18"/>
    <cellStyle name="Обычный 17" xfId="19"/>
    <cellStyle name="Обычный 17 2" xfId="20"/>
    <cellStyle name="Обычный 17 3" xfId="21"/>
    <cellStyle name="Обычный 18" xfId="22"/>
    <cellStyle name="Обычный 18 2" xfId="23"/>
    <cellStyle name="Обычный 18 3" xfId="24"/>
    <cellStyle name="Обычный 19" xfId="25"/>
    <cellStyle name="Обычный 2" xfId="26"/>
    <cellStyle name="Обычный 2 2" xfId="27"/>
    <cellStyle name="Обычный 2 2 2" xfId="28"/>
    <cellStyle name="Обычный 2 2 3" xfId="29"/>
    <cellStyle name="Обычный 2 3" xfId="30"/>
    <cellStyle name="Обычный 2 3 2" xfId="31"/>
    <cellStyle name="Обычный 2 3 3" xfId="32"/>
    <cellStyle name="Обычный 2 4" xfId="33"/>
    <cellStyle name="Обычный 2 4 2" xfId="34"/>
    <cellStyle name="Обычный 2 5" xfId="35"/>
    <cellStyle name="Обычный 2 5 2" xfId="36"/>
    <cellStyle name="Обычный 2 6" xfId="37"/>
    <cellStyle name="Обычный 2 6 2" xfId="38"/>
    <cellStyle name="Обычный 2 6 3" xfId="39"/>
    <cellStyle name="Обычный 2 7" xfId="40"/>
    <cellStyle name="Обычный 2 7 2" xfId="41"/>
    <cellStyle name="Обычный 2 7 3" xfId="42"/>
    <cellStyle name="Обычный 2 8" xfId="43"/>
    <cellStyle name="Обычный 2 9" xfId="44"/>
    <cellStyle name="Обычный 20" xfId="45"/>
    <cellStyle name="Обычный 21" xfId="83"/>
    <cellStyle name="Обычный 21 2" xfId="84"/>
    <cellStyle name="Обычный 3" xfId="46"/>
    <cellStyle name="Обычный 3 2" xfId="47"/>
    <cellStyle name="Обычный 3 2 2" xfId="48"/>
    <cellStyle name="Обычный 3 3" xfId="49"/>
    <cellStyle name="Обычный 4" xfId="50"/>
    <cellStyle name="Обычный 4 2" xfId="51"/>
    <cellStyle name="Обычный 4 2 2" xfId="52"/>
    <cellStyle name="Обычный 4 2 2 2" xfId="53"/>
    <cellStyle name="Обычный 4 2 2 2 2" xfId="54"/>
    <cellStyle name="Обычный 4 2 2 2 3" xfId="55"/>
    <cellStyle name="Обычный 4 2 2 3" xfId="56"/>
    <cellStyle name="Обычный 4 2 2 4" xfId="57"/>
    <cellStyle name="Обычный 4 2 3" xfId="58"/>
    <cellStyle name="Обычный 4 2 4" xfId="59"/>
    <cellStyle name="Обычный 4 3" xfId="60"/>
    <cellStyle name="Обычный 4 4" xfId="61"/>
    <cellStyle name="Обычный 5" xfId="62"/>
    <cellStyle name="Обычный 5 2" xfId="63"/>
    <cellStyle name="Обычный 6" xfId="64"/>
    <cellStyle name="Обычный 6 2" xfId="65"/>
    <cellStyle name="Обычный 7" xfId="66"/>
    <cellStyle name="Обычный 7 2" xfId="67"/>
    <cellStyle name="Обычный 8" xfId="68"/>
    <cellStyle name="Обычный 8 2" xfId="69"/>
    <cellStyle name="Обычный 9" xfId="70"/>
    <cellStyle name="Обычный 9 2" xfId="71"/>
    <cellStyle name="Обычный 9 2 2" xfId="72"/>
    <cellStyle name="Обычный 9 3" xfId="73"/>
    <cellStyle name="Стиль 1" xfId="74"/>
    <cellStyle name="Финансовый 2" xfId="75"/>
    <cellStyle name="Финансовый 2 2" xfId="76"/>
    <cellStyle name="Финансовый 2 2 2" xfId="77"/>
    <cellStyle name="Финансовый 2 3" xfId="78"/>
    <cellStyle name="Финансовый 2 4" xfId="79"/>
    <cellStyle name="Финансовый 3" xfId="80"/>
    <cellStyle name="Финансовый 3 2" xfId="8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J17"/>
  <sheetViews>
    <sheetView view="pageBreakPreview" zoomScale="80" zoomScaleNormal="80" zoomScaleSheetLayoutView="80" workbookViewId="0">
      <selection activeCell="A2" sqref="A2:F2"/>
    </sheetView>
  </sheetViews>
  <sheetFormatPr defaultRowHeight="15.75"/>
  <cols>
    <col min="1" max="1" width="55" style="57" customWidth="1"/>
    <col min="2" max="2" width="6" style="57" customWidth="1"/>
    <col min="3" max="3" width="33" style="57" customWidth="1"/>
    <col min="4" max="4" width="19.28515625" style="57" customWidth="1"/>
    <col min="5" max="5" width="16.42578125" style="57" customWidth="1"/>
    <col min="6" max="6" width="24.85546875" style="57" customWidth="1"/>
    <col min="7" max="7" width="26.7109375" style="57" customWidth="1"/>
    <col min="8" max="16384" width="9.140625" style="57"/>
  </cols>
  <sheetData>
    <row r="1" spans="1:10">
      <c r="A1" s="56" t="str">
        <f>HYPERLINK("#Оглавление!A1","Назад в оглавление")</f>
        <v>Назад в оглавление</v>
      </c>
    </row>
    <row r="2" spans="1:10" ht="48" customHeight="1">
      <c r="A2" s="82" t="s">
        <v>72</v>
      </c>
      <c r="B2" s="82"/>
      <c r="C2" s="82"/>
      <c r="D2" s="82"/>
      <c r="E2" s="82"/>
      <c r="F2" s="82"/>
    </row>
    <row r="3" spans="1:10" ht="27" customHeight="1">
      <c r="A3" s="83" t="s">
        <v>59</v>
      </c>
      <c r="B3" s="83"/>
      <c r="C3" s="83"/>
      <c r="D3" s="83"/>
      <c r="E3" s="83"/>
      <c r="F3" s="83"/>
    </row>
    <row r="4" spans="1:10" ht="27" customHeight="1">
      <c r="A4" s="58"/>
      <c r="B4" s="58"/>
      <c r="C4" s="58"/>
      <c r="D4" s="58"/>
      <c r="E4" s="58"/>
      <c r="F4" s="58"/>
    </row>
    <row r="5" spans="1:10" ht="90.75" customHeight="1">
      <c r="A5" s="59" t="s">
        <v>60</v>
      </c>
      <c r="B5" s="84"/>
      <c r="C5" s="84"/>
      <c r="D5" s="67" t="s">
        <v>73</v>
      </c>
      <c r="E5" s="60">
        <v>45292</v>
      </c>
      <c r="F5" s="60">
        <v>47848</v>
      </c>
    </row>
    <row r="6" spans="1:10" ht="60.75" customHeight="1">
      <c r="A6" s="61" t="s">
        <v>74</v>
      </c>
      <c r="B6" s="85" t="s">
        <v>80</v>
      </c>
      <c r="C6" s="85"/>
      <c r="D6" s="85" t="s">
        <v>81</v>
      </c>
      <c r="E6" s="85"/>
      <c r="F6" s="85"/>
    </row>
    <row r="7" spans="1:10" ht="44.25" customHeight="1">
      <c r="A7" s="61" t="s">
        <v>75</v>
      </c>
      <c r="B7" s="78" t="s">
        <v>58</v>
      </c>
      <c r="C7" s="79"/>
      <c r="D7" s="78" t="s">
        <v>61</v>
      </c>
      <c r="E7" s="80"/>
      <c r="F7" s="79"/>
    </row>
    <row r="8" spans="1:10" ht="85.5" customHeight="1">
      <c r="A8" s="61" t="s">
        <v>76</v>
      </c>
      <c r="B8" s="78" t="s">
        <v>62</v>
      </c>
      <c r="C8" s="79"/>
      <c r="D8" s="78" t="s">
        <v>63</v>
      </c>
      <c r="E8" s="80"/>
      <c r="F8" s="79"/>
    </row>
    <row r="9" spans="1:10" ht="47.25" hidden="1" customHeight="1">
      <c r="A9" s="62" t="s">
        <v>64</v>
      </c>
      <c r="B9" s="76" t="s">
        <v>65</v>
      </c>
      <c r="C9" s="76"/>
      <c r="D9" s="81" t="s">
        <v>66</v>
      </c>
      <c r="E9" s="81"/>
      <c r="F9" s="81"/>
    </row>
    <row r="10" spans="1:10" ht="47.25" customHeight="1">
      <c r="A10" s="62" t="s">
        <v>77</v>
      </c>
      <c r="B10" s="76" t="s">
        <v>6</v>
      </c>
      <c r="C10" s="76"/>
      <c r="D10" s="76" t="s">
        <v>6</v>
      </c>
      <c r="E10" s="76"/>
      <c r="F10" s="76"/>
    </row>
    <row r="11" spans="1:10" ht="77.25" customHeight="1">
      <c r="A11" s="74" t="s">
        <v>67</v>
      </c>
      <c r="B11" s="61" t="s">
        <v>4</v>
      </c>
      <c r="C11" s="61" t="s">
        <v>68</v>
      </c>
      <c r="D11" s="76" t="s">
        <v>69</v>
      </c>
      <c r="E11" s="76"/>
      <c r="F11" s="76"/>
      <c r="J11" s="57" t="s">
        <v>7</v>
      </c>
    </row>
    <row r="12" spans="1:10" ht="39" customHeight="1">
      <c r="A12" s="75"/>
      <c r="B12" s="61" t="s">
        <v>56</v>
      </c>
      <c r="C12" s="61" t="s">
        <v>70</v>
      </c>
      <c r="D12" s="76" t="s">
        <v>71</v>
      </c>
      <c r="E12" s="76"/>
      <c r="F12" s="76"/>
    </row>
    <row r="13" spans="1:10">
      <c r="A13" s="63"/>
      <c r="B13" s="64"/>
      <c r="C13" s="64"/>
      <c r="D13" s="64"/>
      <c r="E13" s="64"/>
      <c r="F13" s="64"/>
    </row>
    <row r="14" spans="1:10">
      <c r="A14" s="65"/>
      <c r="B14" s="77"/>
      <c r="C14" s="77"/>
      <c r="D14" s="77"/>
      <c r="E14" s="77"/>
      <c r="F14" s="77"/>
    </row>
    <row r="15" spans="1:10">
      <c r="B15" s="66"/>
      <c r="C15" s="66"/>
      <c r="D15" s="66"/>
      <c r="E15" s="66"/>
      <c r="F15" s="66"/>
    </row>
    <row r="16" spans="1:10">
      <c r="B16" s="66"/>
      <c r="C16" s="66"/>
      <c r="D16" s="66"/>
      <c r="E16" s="66"/>
      <c r="F16" s="66"/>
    </row>
    <row r="17" spans="2:6">
      <c r="B17" s="65"/>
      <c r="C17" s="65"/>
      <c r="D17" s="65"/>
      <c r="E17" s="65"/>
      <c r="F17" s="65"/>
    </row>
  </sheetData>
  <mergeCells count="18">
    <mergeCell ref="B7:C7"/>
    <mergeCell ref="D7:F7"/>
    <mergeCell ref="A2:F2"/>
    <mergeCell ref="A3:F3"/>
    <mergeCell ref="B5:C5"/>
    <mergeCell ref="B6:C6"/>
    <mergeCell ref="D6:F6"/>
    <mergeCell ref="B8:C8"/>
    <mergeCell ref="D8:F8"/>
    <mergeCell ref="B9:C9"/>
    <mergeCell ref="D9:F9"/>
    <mergeCell ref="B10:C10"/>
    <mergeCell ref="D10:F10"/>
    <mergeCell ref="A11:A12"/>
    <mergeCell ref="D11:F11"/>
    <mergeCell ref="D12:F12"/>
    <mergeCell ref="B14:C14"/>
    <mergeCell ref="D14:F14"/>
  </mergeCells>
  <printOptions horizontalCentered="1"/>
  <pageMargins left="0.59055118110236227" right="0.59055118110236227" top="1.1811023622047245" bottom="0.59055118110236227" header="0.31496062992125984" footer="0.31496062992125984"/>
  <pageSetup paperSize="9" scale="86" firstPageNumber="39" orientation="landscape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L12"/>
  <sheetViews>
    <sheetView view="pageBreakPreview" zoomScale="80" zoomScalePageLayoutView="80" workbookViewId="0">
      <selection activeCell="K35" sqref="K35"/>
    </sheetView>
  </sheetViews>
  <sheetFormatPr defaultColWidth="9.140625" defaultRowHeight="15"/>
  <cols>
    <col min="1" max="1" width="6.5703125" style="9" customWidth="1"/>
    <col min="2" max="2" width="44.7109375" style="9" customWidth="1"/>
    <col min="3" max="3" width="13" style="9" customWidth="1"/>
    <col min="4" max="4" width="9.140625" style="9"/>
    <col min="5" max="5" width="11.85546875" style="9" customWidth="1"/>
    <col min="6" max="6" width="10.5703125" style="9" customWidth="1"/>
    <col min="7" max="7" width="11.140625" style="9" customWidth="1"/>
    <col min="8" max="8" width="12.85546875" style="9" customWidth="1"/>
    <col min="9" max="9" width="11.140625" style="9" customWidth="1"/>
    <col min="10" max="10" width="10.7109375" style="9" customWidth="1"/>
    <col min="11" max="11" width="11.5703125" style="9" customWidth="1"/>
    <col min="12" max="16384" width="9.140625" style="9"/>
  </cols>
  <sheetData>
    <row r="1" spans="1:12" ht="15.75">
      <c r="A1" s="2" t="str">
        <f>HYPERLINK("#Оглавление!A1","Назад в оглавление")</f>
        <v>Назад в оглавление</v>
      </c>
      <c r="B1" s="10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42.75" customHeight="1">
      <c r="A2" s="87" t="s">
        <v>78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11"/>
    </row>
    <row r="3" spans="1:12" ht="16.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1"/>
    </row>
    <row r="4" spans="1:12" ht="30.75" customHeight="1">
      <c r="A4" s="88" t="s">
        <v>10</v>
      </c>
      <c r="B4" s="88" t="s">
        <v>11</v>
      </c>
      <c r="C4" s="88" t="s">
        <v>1</v>
      </c>
      <c r="D4" s="88"/>
      <c r="E4" s="88" t="s">
        <v>12</v>
      </c>
      <c r="F4" s="88"/>
      <c r="G4" s="88"/>
      <c r="H4" s="88"/>
      <c r="I4" s="88"/>
      <c r="J4" s="88"/>
      <c r="K4" s="88"/>
    </row>
    <row r="5" spans="1:12" ht="36.75" customHeight="1">
      <c r="A5" s="88"/>
      <c r="B5" s="88"/>
      <c r="C5" s="13" t="s">
        <v>2</v>
      </c>
      <c r="D5" s="13" t="s">
        <v>3</v>
      </c>
      <c r="E5" s="13" t="s">
        <v>13</v>
      </c>
      <c r="F5" s="13" t="s">
        <v>14</v>
      </c>
      <c r="G5" s="13" t="s">
        <v>15</v>
      </c>
      <c r="H5" s="13" t="s">
        <v>16</v>
      </c>
      <c r="I5" s="13" t="s">
        <v>17</v>
      </c>
      <c r="J5" s="13" t="s">
        <v>18</v>
      </c>
      <c r="K5" s="13" t="s">
        <v>19</v>
      </c>
    </row>
    <row r="6" spans="1:12" ht="18.75" customHeight="1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14">
        <v>11</v>
      </c>
    </row>
    <row r="7" spans="1:12" ht="59.25" customHeight="1">
      <c r="A7" s="13" t="s">
        <v>4</v>
      </c>
      <c r="B7" s="86" t="s">
        <v>20</v>
      </c>
      <c r="C7" s="86"/>
      <c r="D7" s="86"/>
      <c r="E7" s="86"/>
      <c r="F7" s="86"/>
      <c r="G7" s="86"/>
      <c r="H7" s="86"/>
      <c r="I7" s="86"/>
      <c r="J7" s="86"/>
      <c r="K7" s="86"/>
    </row>
    <row r="8" spans="1:12" ht="35.25" customHeight="1">
      <c r="A8" s="13"/>
      <c r="B8" s="15" t="s">
        <v>21</v>
      </c>
      <c r="C8" s="16"/>
      <c r="D8" s="17"/>
      <c r="E8" s="18">
        <f>SUM(E9:E9)</f>
        <v>1</v>
      </c>
      <c r="F8" s="19" t="s">
        <v>6</v>
      </c>
      <c r="G8" s="18">
        <f>SUM(G9:G11)</f>
        <v>6</v>
      </c>
      <c r="H8" s="19" t="s">
        <v>6</v>
      </c>
      <c r="I8" s="19" t="s">
        <v>6</v>
      </c>
      <c r="J8" s="19" t="s">
        <v>6</v>
      </c>
      <c r="K8" s="19" t="s">
        <v>6</v>
      </c>
    </row>
    <row r="9" spans="1:12" ht="41.1" customHeight="1">
      <c r="A9" s="7">
        <v>1</v>
      </c>
      <c r="B9" s="20" t="s">
        <v>22</v>
      </c>
      <c r="C9" s="21" t="s">
        <v>6</v>
      </c>
      <c r="D9" s="7">
        <v>2022</v>
      </c>
      <c r="E9" s="22">
        <v>1</v>
      </c>
      <c r="F9" s="21" t="s">
        <v>6</v>
      </c>
      <c r="G9" s="22">
        <v>2</v>
      </c>
      <c r="H9" s="21" t="s">
        <v>6</v>
      </c>
      <c r="I9" s="21" t="s">
        <v>6</v>
      </c>
      <c r="J9" s="21" t="s">
        <v>6</v>
      </c>
      <c r="K9" s="21" t="s">
        <v>6</v>
      </c>
    </row>
    <row r="10" spans="1:12" ht="36.4" customHeight="1">
      <c r="A10" s="7">
        <v>2</v>
      </c>
      <c r="B10" s="20" t="s">
        <v>82</v>
      </c>
      <c r="C10" s="21" t="s">
        <v>6</v>
      </c>
      <c r="D10" s="7">
        <v>2022</v>
      </c>
      <c r="E10" s="21" t="s">
        <v>6</v>
      </c>
      <c r="F10" s="21" t="s">
        <v>6</v>
      </c>
      <c r="G10" s="22">
        <v>2</v>
      </c>
      <c r="H10" s="21" t="s">
        <v>6</v>
      </c>
      <c r="I10" s="21" t="s">
        <v>6</v>
      </c>
      <c r="J10" s="21" t="s">
        <v>6</v>
      </c>
      <c r="K10" s="21" t="s">
        <v>6</v>
      </c>
    </row>
    <row r="11" spans="1:12" ht="38.25" customHeight="1">
      <c r="A11" s="7">
        <v>3</v>
      </c>
      <c r="B11" s="20" t="s">
        <v>23</v>
      </c>
      <c r="C11" s="21" t="s">
        <v>6</v>
      </c>
      <c r="D11" s="7">
        <v>2022</v>
      </c>
      <c r="E11" s="21" t="s">
        <v>6</v>
      </c>
      <c r="F11" s="21" t="s">
        <v>6</v>
      </c>
      <c r="G11" s="22">
        <v>2</v>
      </c>
      <c r="H11" s="21" t="s">
        <v>6</v>
      </c>
      <c r="I11" s="21" t="s">
        <v>6</v>
      </c>
      <c r="J11" s="21" t="s">
        <v>6</v>
      </c>
      <c r="K11" s="21" t="s">
        <v>6</v>
      </c>
    </row>
    <row r="12" spans="1:12" ht="30" customHeight="1">
      <c r="A12" s="23"/>
      <c r="B12" s="24"/>
      <c r="C12" s="25"/>
      <c r="D12" s="25"/>
      <c r="E12" s="25"/>
      <c r="F12" s="25"/>
      <c r="G12" s="25"/>
      <c r="H12" s="25"/>
      <c r="I12" s="25"/>
      <c r="J12" s="25"/>
      <c r="K12" s="25"/>
    </row>
  </sheetData>
  <mergeCells count="6">
    <mergeCell ref="B7:K7"/>
    <mergeCell ref="A2:K2"/>
    <mergeCell ref="A4:A5"/>
    <mergeCell ref="B4:B5"/>
    <mergeCell ref="C4:D4"/>
    <mergeCell ref="E4:K4"/>
  </mergeCells>
  <printOptions horizontalCentered="1"/>
  <pageMargins left="0.39370078740157483" right="0.39370078740157483" top="1.1811023622047245" bottom="0.59055118110236227" header="0.31496062992125984" footer="0.51181102362204722"/>
  <pageSetup paperSize="9" scale="90" firstPageNumber="40" orientation="landscape" useFirstPageNumber="1" horizontalDpi="300" verticalDpi="30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W36"/>
  <sheetViews>
    <sheetView tabSelected="1" view="pageBreakPreview" topLeftCell="A20" zoomScale="80" zoomScaleNormal="90" zoomScalePageLayoutView="80" workbookViewId="0">
      <selection activeCell="S32" sqref="S32"/>
    </sheetView>
  </sheetViews>
  <sheetFormatPr defaultColWidth="9.140625" defaultRowHeight="15"/>
  <cols>
    <col min="1" max="1" width="11.5703125" style="3" customWidth="1"/>
    <col min="2" max="2" width="35.28515625" style="3" hidden="1" customWidth="1"/>
    <col min="3" max="3" width="58.140625" style="3" customWidth="1"/>
    <col min="4" max="5" width="10.7109375" style="3" customWidth="1"/>
    <col min="6" max="6" width="14.7109375" style="3" customWidth="1"/>
    <col min="7" max="7" width="10.7109375" style="3" customWidth="1"/>
    <col min="8" max="8" width="10.28515625" style="3" customWidth="1"/>
    <col min="9" max="9" width="10" style="3" customWidth="1"/>
    <col min="10" max="10" width="10.5703125" style="3" customWidth="1"/>
    <col min="11" max="11" width="11.28515625" style="3" customWidth="1"/>
    <col min="12" max="12" width="10.5703125" style="3" customWidth="1"/>
    <col min="13" max="13" width="10.7109375" style="3" customWidth="1"/>
    <col min="14" max="14" width="10.85546875" style="3" customWidth="1"/>
    <col min="15" max="15" width="11.5703125" style="3" customWidth="1"/>
    <col min="16" max="17" width="7.7109375" style="3" customWidth="1"/>
    <col min="18" max="18" width="29.42578125" style="3" customWidth="1"/>
    <col min="19" max="19" width="54.7109375" style="3" customWidth="1"/>
    <col min="20" max="20" width="17.85546875" style="3" customWidth="1"/>
    <col min="21" max="21" width="27" style="3" customWidth="1"/>
    <col min="22" max="22" width="7.7109375" style="26" customWidth="1"/>
    <col min="23" max="23" width="26.7109375" style="3" customWidth="1"/>
    <col min="24" max="16384" width="9.140625" style="3"/>
  </cols>
  <sheetData>
    <row r="1" spans="1:23" ht="18.75" customHeight="1">
      <c r="A1" s="4" t="str">
        <f>HYPERLINK("#Оглавление!A1","Назад в оглавление")</f>
        <v>Назад в оглавление</v>
      </c>
      <c r="B1" s="5"/>
      <c r="C1" s="5"/>
      <c r="D1" s="5"/>
      <c r="E1" s="5"/>
      <c r="F1" s="5"/>
      <c r="G1" s="5"/>
      <c r="H1" s="5"/>
      <c r="I1" s="5"/>
    </row>
    <row r="2" spans="1:23" s="6" customFormat="1" ht="27" customHeight="1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27"/>
      <c r="Q2" s="27"/>
      <c r="R2" s="27"/>
      <c r="S2" s="27"/>
      <c r="T2" s="27"/>
      <c r="U2" s="27"/>
      <c r="V2" s="27"/>
      <c r="W2" s="27"/>
    </row>
    <row r="3" spans="1:23" s="6" customFormat="1" ht="26.25" customHeight="1">
      <c r="A3" s="90" t="s">
        <v>79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16"/>
      <c r="Q3" s="16"/>
      <c r="R3" s="16"/>
      <c r="S3" s="16"/>
      <c r="T3" s="16"/>
      <c r="U3" s="16"/>
      <c r="V3" s="28"/>
      <c r="W3" s="29"/>
    </row>
    <row r="4" spans="1:23" s="5" customFormat="1" ht="25.5" hidden="1" customHeight="1">
      <c r="A4" s="30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2" t="s">
        <v>24</v>
      </c>
      <c r="P4" s="16"/>
      <c r="Q4" s="16"/>
      <c r="R4" s="16"/>
      <c r="S4" s="16"/>
      <c r="T4" s="16"/>
      <c r="U4" s="16"/>
      <c r="V4" s="28"/>
      <c r="W4" s="29"/>
    </row>
    <row r="5" spans="1:23" s="5" customFormat="1" ht="24" hidden="1" customHeight="1">
      <c r="A5" s="91" t="s">
        <v>0</v>
      </c>
      <c r="B5" s="91" t="s">
        <v>8</v>
      </c>
      <c r="C5" s="91" t="s">
        <v>25</v>
      </c>
      <c r="D5" s="91" t="s">
        <v>26</v>
      </c>
      <c r="E5" s="91"/>
      <c r="F5" s="91"/>
      <c r="G5" s="91"/>
      <c r="H5" s="91" t="s">
        <v>27</v>
      </c>
      <c r="I5" s="91"/>
      <c r="J5" s="91"/>
      <c r="K5" s="91"/>
      <c r="L5" s="91"/>
      <c r="M5" s="91"/>
      <c r="N5" s="91"/>
      <c r="O5" s="91"/>
      <c r="P5" s="3"/>
      <c r="U5" s="33"/>
    </row>
    <row r="6" spans="1:23" s="5" customFormat="1" ht="21" hidden="1" customHeight="1">
      <c r="A6" s="91"/>
      <c r="B6" s="91"/>
      <c r="C6" s="91"/>
      <c r="D6" s="91" t="s">
        <v>28</v>
      </c>
      <c r="E6" s="91"/>
      <c r="F6" s="91"/>
      <c r="G6" s="91"/>
      <c r="H6" s="7">
        <v>2024</v>
      </c>
      <c r="I6" s="7">
        <v>2025</v>
      </c>
      <c r="J6" s="7">
        <v>2026</v>
      </c>
      <c r="K6" s="7">
        <v>2027</v>
      </c>
      <c r="L6" s="7">
        <v>2028</v>
      </c>
      <c r="M6" s="7">
        <v>2029</v>
      </c>
      <c r="N6" s="7">
        <v>2030</v>
      </c>
      <c r="O6" s="7" t="s">
        <v>29</v>
      </c>
      <c r="P6" s="34"/>
      <c r="Q6" s="35"/>
      <c r="R6" s="35"/>
      <c r="S6" s="35"/>
      <c r="T6" s="35"/>
      <c r="U6" s="36"/>
      <c r="V6" s="35"/>
      <c r="W6" s="35"/>
    </row>
    <row r="7" spans="1:23" ht="18.75" hidden="1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4</v>
      </c>
      <c r="I7" s="7">
        <v>5</v>
      </c>
      <c r="J7" s="7">
        <v>6</v>
      </c>
      <c r="K7" s="7">
        <v>7</v>
      </c>
      <c r="L7" s="7">
        <v>8</v>
      </c>
      <c r="M7" s="7">
        <v>9</v>
      </c>
      <c r="N7" s="7">
        <v>10</v>
      </c>
      <c r="O7" s="7">
        <v>11</v>
      </c>
      <c r="P7" s="34"/>
      <c r="Q7" s="35"/>
      <c r="R7" s="35"/>
      <c r="S7" s="35"/>
      <c r="T7" s="35"/>
      <c r="U7" s="36"/>
      <c r="V7" s="35"/>
      <c r="W7" s="35"/>
    </row>
    <row r="8" spans="1:23" ht="28.5" hidden="1" customHeight="1">
      <c r="A8" s="8" t="s">
        <v>4</v>
      </c>
      <c r="B8" s="8" t="s">
        <v>30</v>
      </c>
      <c r="C8" s="91" t="s">
        <v>30</v>
      </c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37"/>
      <c r="Q8" s="37"/>
      <c r="R8" s="37"/>
      <c r="S8" s="38"/>
      <c r="T8" s="38"/>
      <c r="U8" s="38"/>
      <c r="V8" s="38"/>
      <c r="W8" s="38"/>
    </row>
    <row r="9" spans="1:23" ht="27.75" hidden="1" customHeight="1">
      <c r="A9" s="8" t="s">
        <v>5</v>
      </c>
      <c r="B9" s="94" t="s">
        <v>31</v>
      </c>
      <c r="C9" s="8" t="s">
        <v>32</v>
      </c>
      <c r="D9" s="8"/>
      <c r="E9" s="8"/>
      <c r="F9" s="8"/>
      <c r="G9" s="8"/>
      <c r="H9" s="40">
        <f>H10+H11+H12+H13</f>
        <v>44666</v>
      </c>
      <c r="I9" s="40">
        <f t="shared" ref="I9:N9" si="0">SUM(I10:I11)</f>
        <v>0</v>
      </c>
      <c r="J9" s="40">
        <f t="shared" si="0"/>
        <v>0</v>
      </c>
      <c r="K9" s="40">
        <f t="shared" si="0"/>
        <v>0</v>
      </c>
      <c r="L9" s="40">
        <f t="shared" si="0"/>
        <v>0</v>
      </c>
      <c r="M9" s="40">
        <f t="shared" si="0"/>
        <v>0</v>
      </c>
      <c r="N9" s="40">
        <f t="shared" si="0"/>
        <v>0</v>
      </c>
      <c r="O9" s="40">
        <f t="shared" ref="O9:O18" si="1">SUM(H9:N9)</f>
        <v>44666</v>
      </c>
      <c r="P9" s="34"/>
      <c r="Q9" s="34"/>
      <c r="R9" s="34"/>
      <c r="S9" s="34"/>
      <c r="T9" s="34"/>
      <c r="U9" s="34"/>
      <c r="V9" s="41"/>
      <c r="W9" s="34"/>
    </row>
    <row r="10" spans="1:23" ht="31.5" hidden="1" customHeight="1">
      <c r="A10" s="8" t="s">
        <v>9</v>
      </c>
      <c r="B10" s="94"/>
      <c r="C10" s="8" t="s">
        <v>33</v>
      </c>
      <c r="D10" s="8"/>
      <c r="E10" s="8"/>
      <c r="F10" s="8"/>
      <c r="G10" s="8"/>
      <c r="H10" s="42">
        <v>36275</v>
      </c>
      <c r="I10" s="43"/>
      <c r="J10" s="43"/>
      <c r="K10" s="43"/>
      <c r="L10" s="43"/>
      <c r="M10" s="43"/>
      <c r="N10" s="7"/>
      <c r="O10" s="40">
        <f t="shared" si="1"/>
        <v>36275</v>
      </c>
      <c r="P10" s="34"/>
      <c r="Q10" s="34"/>
      <c r="R10" s="34"/>
      <c r="S10" s="34"/>
      <c r="T10" s="34"/>
      <c r="U10" s="34"/>
      <c r="V10" s="41"/>
      <c r="W10" s="34"/>
    </row>
    <row r="11" spans="1:23" ht="38.25" hidden="1" customHeight="1">
      <c r="A11" s="8" t="s">
        <v>34</v>
      </c>
      <c r="B11" s="94"/>
      <c r="C11" s="8" t="s">
        <v>35</v>
      </c>
      <c r="D11" s="8"/>
      <c r="E11" s="8"/>
      <c r="F11" s="8"/>
      <c r="G11" s="8"/>
      <c r="H11" s="43">
        <v>1512.4359999999999</v>
      </c>
      <c r="I11" s="43"/>
      <c r="J11" s="43"/>
      <c r="K11" s="43"/>
      <c r="L11" s="43"/>
      <c r="M11" s="43"/>
      <c r="N11" s="43"/>
      <c r="O11" s="40">
        <f t="shared" si="1"/>
        <v>1512.4359999999999</v>
      </c>
      <c r="P11" s="34"/>
      <c r="Q11" s="34"/>
      <c r="R11" s="34"/>
      <c r="S11" s="34"/>
      <c r="T11" s="34"/>
      <c r="U11" s="34"/>
      <c r="V11" s="41"/>
      <c r="W11" s="34"/>
    </row>
    <row r="12" spans="1:23" ht="38.25" hidden="1" customHeight="1">
      <c r="A12" s="8" t="s">
        <v>36</v>
      </c>
      <c r="B12" s="39"/>
      <c r="C12" s="8" t="s">
        <v>37</v>
      </c>
      <c r="D12" s="8"/>
      <c r="E12" s="8"/>
      <c r="F12" s="8"/>
      <c r="G12" s="8"/>
      <c r="H12" s="43">
        <v>2411.9639999999999</v>
      </c>
      <c r="I12" s="43"/>
      <c r="J12" s="43"/>
      <c r="K12" s="43"/>
      <c r="L12" s="43"/>
      <c r="M12" s="43"/>
      <c r="N12" s="43"/>
      <c r="O12" s="40">
        <f t="shared" si="1"/>
        <v>2411.9639999999999</v>
      </c>
      <c r="P12" s="34"/>
      <c r="Q12" s="34"/>
      <c r="R12" s="34"/>
      <c r="S12" s="34"/>
      <c r="T12" s="34"/>
      <c r="U12" s="34"/>
      <c r="V12" s="41"/>
      <c r="W12" s="34"/>
    </row>
    <row r="13" spans="1:23" ht="38.25" hidden="1" customHeight="1">
      <c r="A13" s="8" t="s">
        <v>38</v>
      </c>
      <c r="B13" s="39"/>
      <c r="C13" s="8" t="s">
        <v>39</v>
      </c>
      <c r="D13" s="8"/>
      <c r="E13" s="8"/>
      <c r="F13" s="8"/>
      <c r="G13" s="8"/>
      <c r="H13" s="43">
        <v>4466.6000000000004</v>
      </c>
      <c r="I13" s="43"/>
      <c r="J13" s="43"/>
      <c r="K13" s="43"/>
      <c r="L13" s="43"/>
      <c r="M13" s="43"/>
      <c r="N13" s="43"/>
      <c r="O13" s="40">
        <f t="shared" si="1"/>
        <v>4466.6000000000004</v>
      </c>
      <c r="P13" s="34"/>
      <c r="Q13" s="34"/>
      <c r="R13" s="34"/>
      <c r="S13" s="34"/>
      <c r="T13" s="34"/>
      <c r="U13" s="34"/>
      <c r="V13" s="41"/>
      <c r="W13" s="34"/>
    </row>
    <row r="14" spans="1:23" ht="33" hidden="1" customHeight="1">
      <c r="A14" s="91" t="s">
        <v>40</v>
      </c>
      <c r="B14" s="91"/>
      <c r="C14" s="8" t="s">
        <v>32</v>
      </c>
      <c r="D14" s="8"/>
      <c r="E14" s="8"/>
      <c r="F14" s="8"/>
      <c r="G14" s="8"/>
      <c r="H14" s="40">
        <f>SUM(H15:H18)</f>
        <v>44666</v>
      </c>
      <c r="I14" s="40"/>
      <c r="J14" s="40"/>
      <c r="K14" s="40"/>
      <c r="L14" s="40"/>
      <c r="M14" s="40"/>
      <c r="N14" s="40"/>
      <c r="O14" s="40">
        <f t="shared" si="1"/>
        <v>44666</v>
      </c>
      <c r="P14" s="34"/>
      <c r="Q14" s="34"/>
      <c r="R14" s="34"/>
      <c r="S14" s="34"/>
      <c r="T14" s="34"/>
      <c r="U14" s="34"/>
      <c r="V14" s="41"/>
      <c r="W14" s="34"/>
    </row>
    <row r="15" spans="1:23" ht="34.5" hidden="1" customHeight="1">
      <c r="A15" s="91"/>
      <c r="B15" s="91"/>
      <c r="C15" s="8" t="s">
        <v>33</v>
      </c>
      <c r="D15" s="8"/>
      <c r="E15" s="8"/>
      <c r="F15" s="8"/>
      <c r="G15" s="8"/>
      <c r="H15" s="43">
        <f>H10</f>
        <v>36275</v>
      </c>
      <c r="I15" s="43"/>
      <c r="J15" s="43"/>
      <c r="K15" s="43"/>
      <c r="L15" s="43"/>
      <c r="M15" s="43"/>
      <c r="N15" s="43"/>
      <c r="O15" s="40">
        <f t="shared" si="1"/>
        <v>36275</v>
      </c>
    </row>
    <row r="16" spans="1:23" ht="29.25" hidden="1" customHeight="1">
      <c r="A16" s="91"/>
      <c r="B16" s="91"/>
      <c r="C16" s="8" t="s">
        <v>41</v>
      </c>
      <c r="D16" s="8"/>
      <c r="E16" s="8"/>
      <c r="F16" s="8"/>
      <c r="G16" s="8"/>
      <c r="H16" s="43">
        <f>H11</f>
        <v>1512.4359999999999</v>
      </c>
      <c r="I16" s="43"/>
      <c r="J16" s="43"/>
      <c r="K16" s="43"/>
      <c r="L16" s="43"/>
      <c r="M16" s="43"/>
      <c r="N16" s="43"/>
      <c r="O16" s="40">
        <f t="shared" si="1"/>
        <v>1512.4359999999999</v>
      </c>
    </row>
    <row r="17" spans="1:15" ht="51" hidden="1" customHeight="1">
      <c r="A17" s="91"/>
      <c r="B17" s="91"/>
      <c r="C17" s="8" t="s">
        <v>37</v>
      </c>
      <c r="D17" s="8"/>
      <c r="E17" s="8"/>
      <c r="F17" s="8"/>
      <c r="G17" s="8"/>
      <c r="H17" s="43">
        <f>H12</f>
        <v>2411.9639999999999</v>
      </c>
      <c r="I17" s="43"/>
      <c r="J17" s="43"/>
      <c r="K17" s="43"/>
      <c r="L17" s="43"/>
      <c r="M17" s="43"/>
      <c r="N17" s="43"/>
      <c r="O17" s="40">
        <f t="shared" si="1"/>
        <v>2411.9639999999999</v>
      </c>
    </row>
    <row r="18" spans="1:15" ht="29.25" hidden="1" customHeight="1">
      <c r="A18" s="91"/>
      <c r="B18" s="91"/>
      <c r="C18" s="8" t="s">
        <v>39</v>
      </c>
      <c r="D18" s="8"/>
      <c r="E18" s="8"/>
      <c r="F18" s="8"/>
      <c r="G18" s="8"/>
      <c r="H18" s="43">
        <f>H13</f>
        <v>4466.6000000000004</v>
      </c>
      <c r="I18" s="43"/>
      <c r="J18" s="43"/>
      <c r="K18" s="43"/>
      <c r="L18" s="43"/>
      <c r="M18" s="43"/>
      <c r="N18" s="43"/>
      <c r="O18" s="40">
        <f t="shared" si="1"/>
        <v>4466.6000000000004</v>
      </c>
    </row>
    <row r="19" spans="1:15" ht="15.75" hidden="1">
      <c r="A19" s="44"/>
      <c r="B19" s="44"/>
      <c r="C19" s="45"/>
      <c r="D19" s="45"/>
      <c r="E19" s="45"/>
      <c r="F19" s="45"/>
      <c r="G19" s="45"/>
      <c r="H19" s="45"/>
      <c r="I19" s="46"/>
      <c r="J19" s="46"/>
      <c r="K19" s="46"/>
      <c r="L19" s="46"/>
      <c r="M19" s="46"/>
      <c r="N19" s="46"/>
      <c r="O19" s="46"/>
    </row>
    <row r="20" spans="1:15" ht="15.75">
      <c r="A20" s="35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O20" s="32"/>
    </row>
    <row r="21" spans="1:15" ht="27.75" customHeight="1">
      <c r="A21" s="88" t="s">
        <v>0</v>
      </c>
      <c r="B21" s="88" t="s">
        <v>8</v>
      </c>
      <c r="C21" s="88" t="s">
        <v>42</v>
      </c>
      <c r="D21" s="88" t="s">
        <v>26</v>
      </c>
      <c r="E21" s="88"/>
      <c r="F21" s="88"/>
      <c r="G21" s="88"/>
      <c r="H21" s="88" t="s">
        <v>43</v>
      </c>
      <c r="I21" s="88"/>
      <c r="J21" s="88"/>
      <c r="K21" s="88"/>
      <c r="L21" s="88"/>
      <c r="M21" s="88"/>
      <c r="N21" s="88"/>
      <c r="O21" s="88"/>
    </row>
    <row r="22" spans="1:15" ht="30.75" customHeight="1">
      <c r="A22" s="88"/>
      <c r="B22" s="88"/>
      <c r="C22" s="88"/>
      <c r="D22" s="88" t="s">
        <v>28</v>
      </c>
      <c r="E22" s="88"/>
      <c r="F22" s="88"/>
      <c r="G22" s="88"/>
      <c r="H22" s="13" t="s">
        <v>13</v>
      </c>
      <c r="I22" s="13" t="s">
        <v>44</v>
      </c>
      <c r="J22" s="13" t="s">
        <v>45</v>
      </c>
      <c r="K22" s="13" t="s">
        <v>16</v>
      </c>
      <c r="L22" s="13" t="s">
        <v>17</v>
      </c>
      <c r="M22" s="13" t="s">
        <v>18</v>
      </c>
      <c r="N22" s="13" t="s">
        <v>19</v>
      </c>
      <c r="O22" s="13" t="s">
        <v>29</v>
      </c>
    </row>
    <row r="23" spans="1:15" ht="25.5" customHeight="1">
      <c r="A23" s="13">
        <v>1</v>
      </c>
      <c r="B23" s="13">
        <v>2</v>
      </c>
      <c r="C23" s="13">
        <v>2</v>
      </c>
      <c r="D23" s="13">
        <v>3</v>
      </c>
      <c r="E23" s="13">
        <v>4</v>
      </c>
      <c r="F23" s="13">
        <v>5</v>
      </c>
      <c r="G23" s="13">
        <v>6</v>
      </c>
      <c r="H23" s="13">
        <v>7</v>
      </c>
      <c r="I23" s="13">
        <v>8</v>
      </c>
      <c r="J23" s="13">
        <v>9</v>
      </c>
      <c r="K23" s="13">
        <v>10</v>
      </c>
      <c r="L23" s="13">
        <v>11</v>
      </c>
      <c r="M23" s="13">
        <v>12</v>
      </c>
      <c r="N23" s="13">
        <v>13</v>
      </c>
      <c r="O23" s="13">
        <v>14</v>
      </c>
    </row>
    <row r="24" spans="1:15" ht="36" customHeight="1">
      <c r="A24" s="13" t="s">
        <v>4</v>
      </c>
      <c r="B24" s="92" t="s">
        <v>46</v>
      </c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</row>
    <row r="25" spans="1:15" ht="36" customHeight="1">
      <c r="A25" s="7" t="s">
        <v>5</v>
      </c>
      <c r="B25" s="47"/>
      <c r="C25" s="93" t="s">
        <v>47</v>
      </c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</row>
    <row r="26" spans="1:15" ht="25.5" customHeight="1">
      <c r="A26" s="48"/>
      <c r="B26" s="91" t="s">
        <v>31</v>
      </c>
      <c r="C26" s="8" t="s">
        <v>48</v>
      </c>
      <c r="D26" s="49">
        <v>828</v>
      </c>
      <c r="E26" s="49" t="s">
        <v>49</v>
      </c>
      <c r="F26" s="49" t="s">
        <v>50</v>
      </c>
      <c r="G26" s="50">
        <v>500</v>
      </c>
      <c r="H26" s="40">
        <f>H10+H11</f>
        <v>37787.436000000002</v>
      </c>
      <c r="I26" s="40">
        <f>I14</f>
        <v>0</v>
      </c>
      <c r="J26" s="40">
        <f>79969.8+10905.2</f>
        <v>90875</v>
      </c>
      <c r="K26" s="40">
        <f>K14</f>
        <v>0</v>
      </c>
      <c r="L26" s="40">
        <f>L14</f>
        <v>0</v>
      </c>
      <c r="M26" s="40">
        <f>M14</f>
        <v>0</v>
      </c>
      <c r="N26" s="40">
        <f>N14</f>
        <v>0</v>
      </c>
      <c r="O26" s="40">
        <f t="shared" ref="O26:O35" si="2">SUM(H26:N26)</f>
        <v>128662.436</v>
      </c>
    </row>
    <row r="27" spans="1:15" ht="31.5">
      <c r="A27" s="48"/>
      <c r="B27" s="91"/>
      <c r="C27" s="8" t="s">
        <v>51</v>
      </c>
      <c r="D27" s="51"/>
      <c r="E27" s="51"/>
      <c r="F27" s="51"/>
      <c r="G27" s="51"/>
      <c r="H27" s="40">
        <f>H10</f>
        <v>36275</v>
      </c>
      <c r="I27" s="40">
        <f>I26</f>
        <v>0</v>
      </c>
      <c r="J27" s="40">
        <v>79969.8</v>
      </c>
      <c r="K27" s="40">
        <f>K26</f>
        <v>0</v>
      </c>
      <c r="L27" s="40">
        <f>L26</f>
        <v>0</v>
      </c>
      <c r="M27" s="40">
        <f>M26</f>
        <v>0</v>
      </c>
      <c r="N27" s="40">
        <f>N26</f>
        <v>0</v>
      </c>
      <c r="O27" s="40">
        <f t="shared" si="2"/>
        <v>116244.8</v>
      </c>
    </row>
    <row r="28" spans="1:15" ht="47.25">
      <c r="A28" s="48"/>
      <c r="B28" s="91"/>
      <c r="C28" s="8" t="s">
        <v>52</v>
      </c>
      <c r="D28" s="51"/>
      <c r="E28" s="51"/>
      <c r="F28" s="51"/>
      <c r="G28" s="51"/>
      <c r="H28" s="7"/>
      <c r="I28" s="7"/>
      <c r="J28" s="7"/>
      <c r="K28" s="7"/>
      <c r="L28" s="7"/>
      <c r="M28" s="7"/>
      <c r="N28" s="7"/>
      <c r="O28" s="40">
        <f t="shared" si="2"/>
        <v>0</v>
      </c>
    </row>
    <row r="29" spans="1:15" ht="29.25" customHeight="1">
      <c r="A29" s="48"/>
      <c r="B29" s="91"/>
      <c r="C29" s="52" t="s">
        <v>53</v>
      </c>
      <c r="D29" s="49">
        <v>828</v>
      </c>
      <c r="E29" s="49" t="s">
        <v>49</v>
      </c>
      <c r="F29" s="49" t="s">
        <v>50</v>
      </c>
      <c r="G29" s="50">
        <v>500</v>
      </c>
      <c r="H29" s="40">
        <f>H10+H11</f>
        <v>37787.436000000002</v>
      </c>
      <c r="I29" s="7"/>
      <c r="J29" s="40">
        <f>J26</f>
        <v>90875</v>
      </c>
      <c r="K29" s="7"/>
      <c r="L29" s="7"/>
      <c r="M29" s="7"/>
      <c r="N29" s="7"/>
      <c r="O29" s="40">
        <f t="shared" si="2"/>
        <v>128662.436</v>
      </c>
    </row>
    <row r="30" spans="1:15" ht="78" customHeight="1">
      <c r="A30" s="48"/>
      <c r="B30" s="91"/>
      <c r="C30" s="8" t="s">
        <v>54</v>
      </c>
      <c r="D30" s="51"/>
      <c r="E30" s="51"/>
      <c r="F30" s="51"/>
      <c r="G30" s="51"/>
      <c r="H30" s="7"/>
      <c r="I30" s="7"/>
      <c r="J30" s="7"/>
      <c r="K30" s="7"/>
      <c r="L30" s="7"/>
      <c r="M30" s="7"/>
      <c r="N30" s="7"/>
      <c r="O30" s="40">
        <f t="shared" si="2"/>
        <v>0</v>
      </c>
    </row>
    <row r="31" spans="1:15" ht="47.25">
      <c r="A31" s="48"/>
      <c r="B31" s="91"/>
      <c r="C31" s="8" t="s">
        <v>55</v>
      </c>
      <c r="D31" s="53"/>
      <c r="E31" s="53"/>
      <c r="F31" s="53"/>
      <c r="G31" s="53"/>
      <c r="H31" s="7"/>
      <c r="I31" s="7"/>
      <c r="J31" s="7"/>
      <c r="K31" s="7"/>
      <c r="L31" s="7"/>
      <c r="M31" s="7"/>
      <c r="N31" s="7"/>
      <c r="O31" s="40">
        <f t="shared" si="2"/>
        <v>0</v>
      </c>
    </row>
    <row r="32" spans="1:15" ht="42" customHeight="1">
      <c r="A32" s="48"/>
      <c r="B32" s="91"/>
      <c r="C32" s="8" t="s">
        <v>37</v>
      </c>
      <c r="D32" s="53"/>
      <c r="E32" s="53"/>
      <c r="F32" s="53"/>
      <c r="G32" s="53"/>
      <c r="H32" s="40">
        <f>H29+H33</f>
        <v>40199.4</v>
      </c>
      <c r="I32" s="68"/>
      <c r="J32" s="40">
        <f>J29+J33</f>
        <v>96528.8</v>
      </c>
      <c r="K32" s="68"/>
      <c r="L32" s="68"/>
      <c r="M32" s="68"/>
      <c r="N32" s="68"/>
      <c r="O32" s="40">
        <f t="shared" si="2"/>
        <v>136728.20000000001</v>
      </c>
    </row>
    <row r="33" spans="1:15" ht="29.25" hidden="1" customHeight="1">
      <c r="A33" s="48"/>
      <c r="B33" s="91"/>
      <c r="C33" s="8" t="s">
        <v>83</v>
      </c>
      <c r="D33" s="53"/>
      <c r="E33" s="53"/>
      <c r="F33" s="53"/>
      <c r="G33" s="71"/>
      <c r="H33" s="69">
        <f>H17</f>
        <v>2411.9639999999999</v>
      </c>
      <c r="I33" s="70"/>
      <c r="J33" s="69">
        <v>5653.8</v>
      </c>
      <c r="K33" s="7"/>
      <c r="L33" s="7"/>
      <c r="M33" s="7"/>
      <c r="N33" s="7"/>
      <c r="O33" s="40">
        <f t="shared" si="2"/>
        <v>8065.7640000000001</v>
      </c>
    </row>
    <row r="34" spans="1:15" ht="27" customHeight="1">
      <c r="A34" s="48"/>
      <c r="B34" s="91"/>
      <c r="C34" s="8" t="s">
        <v>39</v>
      </c>
      <c r="D34" s="53"/>
      <c r="E34" s="53"/>
      <c r="F34" s="53"/>
      <c r="G34" s="71"/>
      <c r="H34" s="40">
        <f>H18</f>
        <v>4466.6000000000004</v>
      </c>
      <c r="I34" s="7"/>
      <c r="J34" s="40">
        <v>10725.5</v>
      </c>
      <c r="K34" s="7"/>
      <c r="L34" s="7"/>
      <c r="M34" s="7"/>
      <c r="N34" s="7"/>
      <c r="O34" s="40">
        <f t="shared" si="2"/>
        <v>15192.1</v>
      </c>
    </row>
    <row r="35" spans="1:15" ht="21.75" customHeight="1">
      <c r="A35" s="7"/>
      <c r="B35" s="54"/>
      <c r="C35" s="55" t="s">
        <v>57</v>
      </c>
      <c r="D35" s="55"/>
      <c r="E35" s="55"/>
      <c r="F35" s="55"/>
      <c r="G35" s="72"/>
      <c r="H35" s="40">
        <f>H26+H33+H34</f>
        <v>44666</v>
      </c>
      <c r="I35" s="40"/>
      <c r="J35" s="40">
        <f>J26+J33+J34</f>
        <v>107254.3</v>
      </c>
      <c r="K35" s="40"/>
      <c r="L35" s="40"/>
      <c r="M35" s="40"/>
      <c r="N35" s="40"/>
      <c r="O35" s="40">
        <f t="shared" si="2"/>
        <v>151920.29999999999</v>
      </c>
    </row>
    <row r="36" spans="1:15">
      <c r="G36" s="73"/>
    </row>
  </sheetData>
  <mergeCells count="21">
    <mergeCell ref="B24:O24"/>
    <mergeCell ref="C25:O25"/>
    <mergeCell ref="B26:B29"/>
    <mergeCell ref="B30:B34"/>
    <mergeCell ref="C8:O8"/>
    <mergeCell ref="B9:B11"/>
    <mergeCell ref="A14:B18"/>
    <mergeCell ref="A21:A22"/>
    <mergeCell ref="B21:B22"/>
    <mergeCell ref="C21:C22"/>
    <mergeCell ref="D21:G21"/>
    <mergeCell ref="H21:O21"/>
    <mergeCell ref="D22:G22"/>
    <mergeCell ref="A2:O2"/>
    <mergeCell ref="A3:O3"/>
    <mergeCell ref="A5:A6"/>
    <mergeCell ref="B5:B6"/>
    <mergeCell ref="C5:C6"/>
    <mergeCell ref="D5:G5"/>
    <mergeCell ref="H5:O5"/>
    <mergeCell ref="D6:G6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8" firstPageNumber="41" orientation="landscape" useFirstPageNumber="1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171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1.Основные положения РП и ВП</vt:lpstr>
      <vt:lpstr>5 Показатели рег пр по МО</vt:lpstr>
      <vt:lpstr>6. Финансовое обеспечение РП ВП</vt:lpstr>
      <vt:lpstr>'1.Основные положения РП и ВП'!_ftnref2</vt:lpstr>
      <vt:lpstr>'1.Основные положения РП и ВП'!_ftnref3</vt:lpstr>
      <vt:lpstr>'5 Показатели рег пр по МО'!Заголовки_для_печати</vt:lpstr>
      <vt:lpstr>'1.Основные положения РП и ВП'!Область_печати</vt:lpstr>
      <vt:lpstr>'5 Показатели рег пр по МО'!Область_печати</vt:lpstr>
      <vt:lpstr>'6. Финансовое обеспечение РП ВП'!Область_печати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Кондакова Анна Юрьевна</dc:creator>
  <dc:description/>
  <cp:lastModifiedBy>Шеховцова</cp:lastModifiedBy>
  <cp:revision>15</cp:revision>
  <cp:lastPrinted>2025-12-10T11:55:05Z</cp:lastPrinted>
  <dcterms:created xsi:type="dcterms:W3CDTF">2023-03-30T13:12:42Z</dcterms:created>
  <dcterms:modified xsi:type="dcterms:W3CDTF">2025-12-10T13:43:27Z</dcterms:modified>
  <dc:language>ru-RU</dc:language>
</cp:coreProperties>
</file>